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ason\My Drive\Consulting\Checkoff\Design Collective\Resources\Calculators\"/>
    </mc:Choice>
  </mc:AlternateContent>
  <xr:revisionPtr revIDLastSave="0" documentId="13_ncr:1_{D53B3254-25AB-4733-A271-8A1BC4EBC60F}" xr6:coauthVersionLast="47" xr6:coauthVersionMax="47" xr10:uidLastSave="{00000000-0000-0000-0000-000000000000}"/>
  <bookViews>
    <workbookView xWindow="-120" yWindow="-120" windowWidth="38640" windowHeight="21120" xr2:uid="{00000000-000D-0000-FFFF-FFFF00000000}"/>
  </bookViews>
  <sheets>
    <sheet name="User Notes" sheetId="1" r:id="rId1"/>
    <sheet name="Unit-Assembly Strength" sheetId="2" r:id="rId2"/>
  </sheets>
  <definedNames>
    <definedName name="_xlnm.Print_Area" localSheetId="1">'Unit-Assembly Strength'!$A$1:$J$44</definedName>
    <definedName name="_xlnm.Print_Area" localSheetId="0">'User Notes'!$A$1:$L$67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2" l="1"/>
  <c r="T7" i="2"/>
  <c r="N9" i="2"/>
  <c r="N8" i="2"/>
  <c r="N7" i="2"/>
  <c r="N6" i="2"/>
  <c r="N5" i="2"/>
  <c r="N4" i="2"/>
  <c r="M9" i="2"/>
  <c r="M8" i="2"/>
  <c r="M7" i="2"/>
  <c r="S13" i="2" s="1"/>
  <c r="M6" i="2"/>
  <c r="M5" i="2"/>
  <c r="M4" i="2"/>
  <c r="T13" i="2" s="1"/>
  <c r="T5" i="2" l="1"/>
  <c r="S4" i="2"/>
  <c r="S5" i="2"/>
  <c r="T4" i="2"/>
  <c r="S12" i="2"/>
  <c r="T12" i="2"/>
  <c r="T14" i="2" l="1"/>
  <c r="T16" i="2" s="1"/>
  <c r="I18" i="2" s="1"/>
  <c r="T6" i="2"/>
  <c r="T8" i="2" s="1"/>
  <c r="I17" i="2" s="1"/>
</calcChain>
</file>

<file path=xl/sharedStrings.xml><?xml version="1.0" encoding="utf-8"?>
<sst xmlns="http://schemas.openxmlformats.org/spreadsheetml/2006/main" count="34" uniqueCount="31">
  <si>
    <t>Type M or S Mortar</t>
  </si>
  <si>
    <t>Type N Mortar</t>
  </si>
  <si>
    <t>----</t>
  </si>
  <si>
    <t>Is the nominal height of the CMU less than 4 in.?</t>
  </si>
  <si>
    <t>No</t>
  </si>
  <si>
    <t>Type M or S</t>
  </si>
  <si>
    <t>CMU Input Data Range</t>
  </si>
  <si>
    <t>Assembly Input Data Range</t>
  </si>
  <si>
    <t xml:space="preserve">Mortar Type = </t>
  </si>
  <si>
    <t xml:space="preserve">Unit Height Correction Factor = </t>
  </si>
  <si>
    <r>
      <t>Input Unit Compressive Strength, lb/in.</t>
    </r>
    <r>
      <rPr>
        <vertAlign val="superscript"/>
        <sz val="11"/>
        <color theme="1"/>
        <rFont val="Cambria"/>
        <family val="1"/>
      </rPr>
      <t>2</t>
    </r>
    <r>
      <rPr>
        <sz val="11"/>
        <color theme="1"/>
        <rFont val="Cambria"/>
        <family val="1"/>
      </rPr>
      <t xml:space="preserve"> = </t>
    </r>
  </si>
  <si>
    <r>
      <t>Input Assembly Compressive Strength, lb/in.</t>
    </r>
    <r>
      <rPr>
        <vertAlign val="superscript"/>
        <sz val="11"/>
        <color theme="1"/>
        <rFont val="Cambria"/>
        <family val="1"/>
      </rPr>
      <t>2</t>
    </r>
    <r>
      <rPr>
        <sz val="11"/>
        <color theme="1"/>
        <rFont val="Cambria"/>
        <family val="1"/>
      </rPr>
      <t xml:space="preserve"> = </t>
    </r>
  </si>
  <si>
    <r>
      <t>Compressive Strength of Masonry Based on the Compressive Strength of Concrete Masonry Units and Type of Mortar Used in Construction</t>
    </r>
    <r>
      <rPr>
        <vertAlign val="superscript"/>
        <sz val="11"/>
        <color theme="1"/>
        <rFont val="Cambria"/>
        <family val="1"/>
      </rPr>
      <t>A, B, C, D</t>
    </r>
  </si>
  <si>
    <r>
      <t>Assembly Compressive Strength, lb/in.</t>
    </r>
    <r>
      <rPr>
        <vertAlign val="superscript"/>
        <sz val="11"/>
        <color theme="1"/>
        <rFont val="Cambria"/>
        <family val="1"/>
      </rPr>
      <t>2</t>
    </r>
  </si>
  <si>
    <r>
      <t>Unit Compressive Strength, lb/in.</t>
    </r>
    <r>
      <rPr>
        <vertAlign val="superscript"/>
        <sz val="11"/>
        <color theme="1"/>
        <rFont val="Cambria"/>
        <family val="1"/>
      </rPr>
      <t>2</t>
    </r>
  </si>
  <si>
    <r>
      <rPr>
        <i/>
        <sz val="11"/>
        <color theme="1"/>
        <rFont val="Cambria"/>
        <family val="1"/>
      </rPr>
      <t>f'</t>
    </r>
    <r>
      <rPr>
        <i/>
        <vertAlign val="subscript"/>
        <sz val="11"/>
        <color theme="1"/>
        <rFont val="Cambria"/>
        <family val="1"/>
      </rPr>
      <t>m</t>
    </r>
    <r>
      <rPr>
        <sz val="11"/>
        <color theme="1"/>
        <rFont val="Cambria"/>
        <family val="1"/>
      </rPr>
      <t xml:space="preserve"> Based on Unit Strength Input lb/in.</t>
    </r>
    <r>
      <rPr>
        <vertAlign val="superscript"/>
        <sz val="11"/>
        <color theme="1"/>
        <rFont val="Cambria"/>
        <family val="1"/>
      </rPr>
      <t>2</t>
    </r>
    <r>
      <rPr>
        <sz val="11"/>
        <color theme="1"/>
        <rFont val="Cambria"/>
        <family val="1"/>
      </rPr>
      <t xml:space="preserve"> = </t>
    </r>
  </si>
  <si>
    <r>
      <t xml:space="preserve">Reported </t>
    </r>
    <r>
      <rPr>
        <i/>
        <sz val="11"/>
        <color theme="1"/>
        <rFont val="Cambria"/>
        <family val="1"/>
      </rPr>
      <t>f'</t>
    </r>
    <r>
      <rPr>
        <i/>
        <vertAlign val="subscript"/>
        <sz val="11"/>
        <color theme="1"/>
        <rFont val="Cambria"/>
        <family val="1"/>
      </rPr>
      <t>m</t>
    </r>
    <r>
      <rPr>
        <sz val="11"/>
        <color theme="1"/>
        <rFont val="Cambria"/>
        <family val="1"/>
      </rPr>
      <t xml:space="preserve"> Based on Unit Strength Input, lb/in.</t>
    </r>
    <r>
      <rPr>
        <vertAlign val="superscript"/>
        <sz val="11"/>
        <color theme="1"/>
        <rFont val="Cambria"/>
        <family val="1"/>
      </rPr>
      <t>2</t>
    </r>
    <r>
      <rPr>
        <sz val="11"/>
        <color theme="1"/>
        <rFont val="Cambria"/>
        <family val="1"/>
      </rPr>
      <t xml:space="preserve"> = </t>
    </r>
  </si>
  <si>
    <r>
      <t>CMU Strength Based on Assembly Strength Input lb/in.</t>
    </r>
    <r>
      <rPr>
        <vertAlign val="superscript"/>
        <sz val="11"/>
        <color theme="1"/>
        <rFont val="Cambria"/>
        <family val="1"/>
      </rPr>
      <t>2</t>
    </r>
    <r>
      <rPr>
        <sz val="11"/>
        <color theme="1"/>
        <rFont val="Cambria"/>
        <family val="1"/>
      </rPr>
      <t xml:space="preserve"> = </t>
    </r>
  </si>
  <si>
    <r>
      <t>Reported CMU Strength Based on Assembly Strength Input, lb/in.</t>
    </r>
    <r>
      <rPr>
        <vertAlign val="superscript"/>
        <sz val="11"/>
        <color theme="1"/>
        <rFont val="Cambria"/>
        <family val="1"/>
      </rPr>
      <t>2</t>
    </r>
    <r>
      <rPr>
        <sz val="11"/>
        <color theme="1"/>
        <rFont val="Cambria"/>
        <family val="1"/>
      </rPr>
      <t xml:space="preserve"> = </t>
    </r>
  </si>
  <si>
    <t>Block Design Collective - Masonry Compressive Strength Calculator</t>
  </si>
  <si>
    <t xml:space="preserve">DISCLAIMER: The Block Design Collective (“BDC”) does not make any representations or warranties with respect to the accuracy or suitability of this information, and persons making use of this information do so at their own risk. BDC disclaims liability for damages of any kind, including any special, indirect, or consequential damages, which may result from use of this information. This information is not to be interpreted as indicating compliance with, or waiver of, any applicable building code, ordinance, standard or law.  </t>
  </si>
  <si>
    <t>Contractor:</t>
  </si>
  <si>
    <t>Producer:</t>
  </si>
  <si>
    <t>Project Details:</t>
  </si>
  <si>
    <t>Date:</t>
  </si>
  <si>
    <t>CMU Description:</t>
  </si>
  <si>
    <r>
      <t>Net Area Compressive Strength of ASTM C90 Concrete Masonry Units, lb/in.</t>
    </r>
    <r>
      <rPr>
        <vertAlign val="superscript"/>
        <sz val="11"/>
        <color theme="1"/>
        <rFont val="Cambria"/>
        <family val="1"/>
      </rPr>
      <t>2</t>
    </r>
  </si>
  <si>
    <r>
      <t>Net Area Compressive Strength of Concrete Masonry, lb/in.</t>
    </r>
    <r>
      <rPr>
        <vertAlign val="superscript"/>
        <sz val="11"/>
        <color theme="1"/>
        <rFont val="Cambria"/>
        <family val="1"/>
      </rPr>
      <t>2</t>
    </r>
  </si>
  <si>
    <r>
      <rPr>
        <b/>
        <i/>
        <sz val="11"/>
        <color theme="1"/>
        <rFont val="Cambria"/>
        <family val="1"/>
      </rPr>
      <t>f'</t>
    </r>
    <r>
      <rPr>
        <b/>
        <i/>
        <vertAlign val="subscript"/>
        <sz val="11"/>
        <color theme="1"/>
        <rFont val="Cambria"/>
        <family val="1"/>
      </rPr>
      <t>m</t>
    </r>
    <r>
      <rPr>
        <b/>
        <sz val="11"/>
        <color theme="1"/>
        <rFont val="Cambria"/>
        <family val="1"/>
      </rPr>
      <t xml:space="preserve"> Based on Unit Strength Input, lb/in.</t>
    </r>
    <r>
      <rPr>
        <b/>
        <vertAlign val="superscript"/>
        <sz val="11"/>
        <color theme="1"/>
        <rFont val="Cambria"/>
        <family val="1"/>
      </rPr>
      <t>2</t>
    </r>
    <r>
      <rPr>
        <b/>
        <sz val="11"/>
        <color theme="1"/>
        <rFont val="Cambria"/>
        <family val="1"/>
      </rPr>
      <t xml:space="preserve"> = </t>
    </r>
  </si>
  <si>
    <r>
      <t>Required CMU Strength Based on Assembly Strength Input, lb/in.</t>
    </r>
    <r>
      <rPr>
        <b/>
        <vertAlign val="superscript"/>
        <sz val="11"/>
        <color theme="1"/>
        <rFont val="Cambria"/>
        <family val="1"/>
      </rPr>
      <t>2</t>
    </r>
    <r>
      <rPr>
        <b/>
        <sz val="11"/>
        <color theme="1"/>
        <rFont val="Cambria"/>
        <family val="1"/>
      </rPr>
      <t xml:space="preserve"> = </t>
    </r>
  </si>
  <si>
    <t>Version 1.2 Last 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</si>
</sst>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mbria"/>
      <family val="1"/>
    </font>
    <font>
      <vertAlign val="superscript"/>
      <sz val="11"/>
      <color theme="1"/>
      <name val="Cambria"/>
      <family val="1"/>
    </font>
    <font>
      <i/>
      <sz val="11"/>
      <color theme="1"/>
      <name val="Cambria"/>
      <family val="1"/>
    </font>
    <font>
      <i/>
      <vertAlign val="subscript"/>
      <sz val="11"/>
      <color theme="1"/>
      <name val="Cambria"/>
      <family val="1"/>
    </font>
    <font>
      <sz val="8"/>
      <color theme="1"/>
      <name val="Cambria"/>
      <family val="1"/>
    </font>
    <font>
      <b/>
      <sz val="11"/>
      <name val="Cambria"/>
      <family val="1"/>
    </font>
    <font>
      <b/>
      <sz val="11"/>
      <color theme="1"/>
      <name val="Cambria"/>
      <family val="1"/>
    </font>
    <font>
      <b/>
      <i/>
      <sz val="11"/>
      <color theme="1"/>
      <name val="Cambria"/>
      <family val="1"/>
    </font>
    <font>
      <b/>
      <i/>
      <vertAlign val="subscript"/>
      <sz val="11"/>
      <color theme="1"/>
      <name val="Cambria"/>
      <family val="1"/>
    </font>
    <font>
      <b/>
      <vertAlign val="superscript"/>
      <sz val="11"/>
      <color theme="1"/>
      <name val="Cambria"/>
      <family val="1"/>
    </font>
  </fonts>
  <fills count="3">
    <fill>
      <patternFill patternType="none"/>
    </fill>
    <fill>
      <patternFill patternType="gray125"/>
    </fill>
    <fill>
      <patternFill patternType="solid">
        <fgColor theme="5" tint="0.59999389629810485"/>
        <bgColor indexed="64"/>
      </patternFill>
    </fill>
  </fills>
  <borders count="11">
    <border>
      <left/>
      <right/>
      <top/>
      <bottom/>
      <diagonal/>
    </border>
    <border>
      <left style="double">
        <color auto="1"/>
      </left>
      <right style="double">
        <color auto="1"/>
      </right>
      <top style="double">
        <color auto="1"/>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right"/>
    </xf>
    <xf numFmtId="3"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6" fillId="0" borderId="0" xfId="0" applyFont="1" applyAlignment="1">
      <alignment horizontal="right"/>
    </xf>
    <xf numFmtId="0" fontId="7" fillId="0" borderId="0" xfId="0" applyFont="1" applyAlignment="1">
      <alignment horizontal="right"/>
    </xf>
    <xf numFmtId="3" fontId="7" fillId="0" borderId="3" xfId="0" applyNumberFormat="1" applyFont="1" applyBorder="1" applyAlignment="1">
      <alignment horizontal="center"/>
    </xf>
    <xf numFmtId="0" fontId="5" fillId="0" borderId="0" xfId="0" applyFont="1" applyAlignment="1">
      <alignment horizontal="left" vertical="top" wrapText="1"/>
    </xf>
    <xf numFmtId="3" fontId="1" fillId="0" borderId="2" xfId="0" applyNumberFormat="1" applyFont="1" applyBorder="1" applyAlignment="1">
      <alignment horizontal="center"/>
    </xf>
    <xf numFmtId="3" fontId="1" fillId="0" borderId="10" xfId="0" applyNumberFormat="1" applyFont="1" applyBorder="1" applyAlignment="1">
      <alignment horizontal="center"/>
    </xf>
    <xf numFmtId="3" fontId="1" fillId="0" borderId="0" xfId="0" applyNumberFormat="1" applyFont="1" applyAlignment="1">
      <alignment horizontal="center"/>
    </xf>
    <xf numFmtId="3" fontId="1" fillId="0" borderId="8" xfId="0" applyNumberFormat="1" applyFont="1" applyBorder="1" applyAlignment="1">
      <alignment horizontal="center"/>
    </xf>
    <xf numFmtId="3" fontId="1" fillId="0" borderId="7" xfId="0" applyNumberFormat="1" applyFont="1" applyBorder="1" applyAlignment="1">
      <alignment horizontal="center"/>
    </xf>
    <xf numFmtId="3" fontId="1" fillId="0" borderId="9" xfId="0" applyNumberFormat="1"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9" xfId="0" applyFont="1" applyBorder="1" applyAlignment="1">
      <alignment horizontal="center" wrapText="1"/>
    </xf>
    <xf numFmtId="0" fontId="1" fillId="0" borderId="2"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2" xfId="0" applyFont="1" applyBorder="1" applyAlignment="1" applyProtection="1">
      <alignment horizontal="left"/>
      <protection locked="0"/>
    </xf>
    <xf numFmtId="0" fontId="1" fillId="2" borderId="1" xfId="0" applyFont="1" applyFill="1" applyBorder="1" applyAlignment="1" applyProtection="1">
      <alignment horizontal="center"/>
      <protection locked="0"/>
    </xf>
    <xf numFmtId="3" fontId="1" fillId="2"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50</xdr:row>
      <xdr:rowOff>57152</xdr:rowOff>
    </xdr:from>
    <xdr:to>
      <xdr:col>10</xdr:col>
      <xdr:colOff>368300</xdr:colOff>
      <xdr:row>66</xdr:row>
      <xdr:rowOff>146288</xdr:rowOff>
    </xdr:to>
    <xdr:pic>
      <xdr:nvPicPr>
        <xdr:cNvPr id="3" name="Picture 2">
          <a:extLst>
            <a:ext uri="{FF2B5EF4-FFF2-40B4-BE49-F238E27FC236}">
              <a16:creationId xmlns:a16="http://schemas.microsoft.com/office/drawing/2014/main" id="{823BA4A3-DCE3-53AD-DB9C-344136574A65}"/>
            </a:ext>
          </a:extLst>
        </xdr:cNvPr>
        <xdr:cNvPicPr>
          <a:picLocks noChangeAspect="1"/>
        </xdr:cNvPicPr>
      </xdr:nvPicPr>
      <xdr:blipFill>
        <a:blip xmlns:r="http://schemas.openxmlformats.org/officeDocument/2006/relationships" r:embed="rId1"/>
        <a:stretch>
          <a:fillRect/>
        </a:stretch>
      </xdr:blipFill>
      <xdr:spPr>
        <a:xfrm>
          <a:off x="25400" y="9105902"/>
          <a:ext cx="6000750" cy="2984736"/>
        </a:xfrm>
        <a:prstGeom prst="rect">
          <a:avLst/>
        </a:prstGeom>
      </xdr:spPr>
    </xdr:pic>
    <xdr:clientData/>
  </xdr:twoCellAnchor>
  <xdr:oneCellAnchor>
    <xdr:from>
      <xdr:col>0</xdr:col>
      <xdr:colOff>0</xdr:colOff>
      <xdr:row>0</xdr:row>
      <xdr:rowOff>0</xdr:rowOff>
    </xdr:from>
    <xdr:ext cx="1987892" cy="1352550"/>
    <xdr:pic>
      <xdr:nvPicPr>
        <xdr:cNvPr id="4" name="Picture 3">
          <a:extLst>
            <a:ext uri="{FF2B5EF4-FFF2-40B4-BE49-F238E27FC236}">
              <a16:creationId xmlns:a16="http://schemas.microsoft.com/office/drawing/2014/main" id="{4F9B1FA2-DAF9-48E3-B14E-5E913438E6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987892" cy="1352550"/>
        </a:xfrm>
        <a:prstGeom prst="rect">
          <a:avLst/>
        </a:prstGeom>
      </xdr:spPr>
    </xdr:pic>
    <xdr:clientData/>
  </xdr:oneCellAnchor>
  <xdr:oneCellAnchor>
    <xdr:from>
      <xdr:col>0</xdr:col>
      <xdr:colOff>12700</xdr:colOff>
      <xdr:row>7</xdr:row>
      <xdr:rowOff>82550</xdr:rowOff>
    </xdr:from>
    <xdr:ext cx="6508750" cy="7368427"/>
    <xdr:sp macro="" textlink="">
      <xdr:nvSpPr>
        <xdr:cNvPr id="5" name="TextBox 4">
          <a:extLst>
            <a:ext uri="{FF2B5EF4-FFF2-40B4-BE49-F238E27FC236}">
              <a16:creationId xmlns:a16="http://schemas.microsoft.com/office/drawing/2014/main" id="{CA5A41BE-0344-4F8D-AE2B-322A70306132}"/>
            </a:ext>
          </a:extLst>
        </xdr:cNvPr>
        <xdr:cNvSpPr txBox="1"/>
      </xdr:nvSpPr>
      <xdr:spPr>
        <a:xfrm>
          <a:off x="12700" y="1333500"/>
          <a:ext cx="6508750" cy="7368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1">
              <a:latin typeface="Cambria" panose="02040503050406030204" pitchFamily="18" charset="0"/>
              <a:ea typeface="Cambria" panose="02040503050406030204" pitchFamily="18" charset="0"/>
            </a:rPr>
            <a:t>User Notes and Calculator Assumptions</a:t>
          </a:r>
        </a:p>
        <a:p>
          <a:r>
            <a:rPr lang="en-US" sz="1100">
              <a:latin typeface="Cambria" panose="02040503050406030204" pitchFamily="18" charset="0"/>
              <a:ea typeface="Cambria" panose="02040503050406030204" pitchFamily="18" charset="0"/>
            </a:rPr>
            <a:t>1) This calculator uses</a:t>
          </a:r>
          <a:r>
            <a:rPr lang="en-US" sz="1100" baseline="0">
              <a:latin typeface="Cambria" panose="02040503050406030204" pitchFamily="18" charset="0"/>
              <a:ea typeface="Cambria" panose="02040503050406030204" pitchFamily="18" charset="0"/>
            </a:rPr>
            <a:t> the unit strength table of TMS 602 (shown below) to determine the unit compressive strength required to achieve a user-specified masonry assembly compressive strength (</a:t>
          </a:r>
          <a:r>
            <a:rPr lang="en-US" sz="1100" i="1" baseline="0">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m</a:t>
          </a:r>
          <a:r>
            <a:rPr lang="en-US" sz="1100" baseline="0">
              <a:latin typeface="Cambria" panose="02040503050406030204" pitchFamily="18" charset="0"/>
              <a:ea typeface="Cambria" panose="02040503050406030204" pitchFamily="18" charset="0"/>
            </a:rPr>
            <a:t>) - or - determines the resulting assembly compressive strength (</a:t>
          </a:r>
          <a:r>
            <a:rPr lang="en-US" sz="1100" i="1" baseline="0">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m</a:t>
          </a:r>
          <a:r>
            <a:rPr lang="en-US" sz="1100" baseline="0">
              <a:latin typeface="Cambria" panose="02040503050406030204" pitchFamily="18" charset="0"/>
              <a:ea typeface="Cambria" panose="02040503050406030204" pitchFamily="18" charset="0"/>
            </a:rPr>
            <a:t>) based on the user defined unit compressive strength.  This calculator can be used with either the 2016 or 2022 editions of TMS 402/602.</a:t>
          </a:r>
          <a:endParaRPr lang="en-US" sz="1100">
            <a:latin typeface="Cambria" panose="02040503050406030204" pitchFamily="18" charset="0"/>
            <a:ea typeface="Cambria" panose="02040503050406030204" pitchFamily="18" charset="0"/>
          </a:endParaRPr>
        </a:p>
        <a:p>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latin typeface="Cambria" panose="02040503050406030204" pitchFamily="18" charset="0"/>
              <a:ea typeface="Cambria" panose="02040503050406030204" pitchFamily="18" charset="0"/>
            </a:rPr>
            <a:t>2) Highlighted cells are user inputs. All inputs and outputs use inch-pound units</a:t>
          </a:r>
          <a:r>
            <a:rPr lang="en-US" sz="1100" baseline="0">
              <a:latin typeface="Cambria" panose="02040503050406030204" pitchFamily="18" charset="0"/>
              <a:ea typeface="Cambria" panose="020405030504060302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3) The "Unit-Assembly Strength " sheet allows users to input the following assembly properties: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a) Mortar type</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b) Whether the CMU has a nominal height less than 4 in. </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c) User-defined compressive strength of the CMU.</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     d) User-defined compressive strength of the assembly (</a:t>
          </a:r>
          <a:r>
            <a:rPr lang="en-US" sz="1100" i="1" baseline="0">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m</a:t>
          </a:r>
          <a:r>
            <a:rPr lang="en-US" sz="1100" baseline="0">
              <a:latin typeface="Cambria" panose="02040503050406030204" pitchFamily="18" charset="0"/>
              <a:ea typeface="Cambria" panose="02040503050406030204" pitchFamily="18"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When a user-defined CMU compressive strength is input, the calculator output is the resulting assembly compressive strength (</a:t>
          </a:r>
          <a:r>
            <a:rPr lang="en-US" sz="1100" i="1" baseline="0">
              <a:solidFill>
                <a:schemeClr val="dk1"/>
              </a:solidFill>
              <a:effectLst/>
              <a:latin typeface="Cambria" panose="02040503050406030204" pitchFamily="18" charset="0"/>
              <a:ea typeface="Cambria" panose="02040503050406030204" pitchFamily="18" charset="0"/>
              <a:cs typeface="+mn-cs"/>
            </a:rPr>
            <a:t>f'</a:t>
          </a:r>
          <a:r>
            <a:rPr lang="en-US" sz="1100" i="1" baseline="-25000">
              <a:solidFill>
                <a:schemeClr val="dk1"/>
              </a:solidFill>
              <a:effectLst/>
              <a:latin typeface="Cambria" panose="02040503050406030204" pitchFamily="18" charset="0"/>
              <a:ea typeface="Cambria" panose="02040503050406030204" pitchFamily="18" charset="0"/>
              <a:cs typeface="+mn-cs"/>
            </a:rPr>
            <a:t>m</a:t>
          </a:r>
          <a:r>
            <a:rPr lang="en-US" sz="1100" baseline="0">
              <a:solidFill>
                <a:schemeClr val="dk1"/>
              </a:solidFill>
              <a:effectLst/>
              <a:latin typeface="Cambria" panose="02040503050406030204" pitchFamily="18" charset="0"/>
              <a:ea typeface="Cambria" panose="02040503050406030204" pitchFamily="18" charset="0"/>
              <a:cs typeface="+mn-cs"/>
            </a:rPr>
            <a:t>) based on the type of mortar selected. Conversely, when a user-defined assembly compressive strength is defined, the calculator determines the resulting minimum CMU compressive strength required to achieve this assembly strength based on the type of mortar selected. TMS 602 includes a correction factor for converting unit-to-assembly compressive strengths when the nominal unit height is less than 4 in., which is also included in the calculations when the user input indicates a nominal unit height of less than 4 in. is being used.</a:t>
          </a: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latin typeface="Cambria" panose="02040503050406030204" pitchFamily="18" charset="0"/>
              <a:ea typeface="Cambria" panose="02040503050406030204" pitchFamily="18" charset="0"/>
            </a:rPr>
            <a:t>4) When unit or assembly strength inputs are outside the range of the TMS 602 unit strength table, the resulting output will indicate "Input Out of Range". The minimum and maximum input range for unit compressive strength is 2,000 lb/in.</a:t>
          </a:r>
          <a:r>
            <a:rPr lang="en-US" sz="1100" baseline="30000">
              <a:latin typeface="Cambria" panose="02040503050406030204" pitchFamily="18" charset="0"/>
              <a:ea typeface="Cambria" panose="02040503050406030204" pitchFamily="18" charset="0"/>
            </a:rPr>
            <a:t>2</a:t>
          </a:r>
          <a:r>
            <a:rPr lang="en-US" sz="1100" baseline="0">
              <a:latin typeface="Cambria" panose="02040503050406030204" pitchFamily="18" charset="0"/>
              <a:ea typeface="Cambria" panose="02040503050406030204" pitchFamily="18" charset="0"/>
            </a:rPr>
            <a:t> and 4,500 lb/in.</a:t>
          </a:r>
          <a:r>
            <a:rPr lang="en-US" sz="1100" baseline="30000">
              <a:latin typeface="Cambria" panose="02040503050406030204" pitchFamily="18" charset="0"/>
              <a:ea typeface="Cambria" panose="02040503050406030204" pitchFamily="18" charset="0"/>
            </a:rPr>
            <a:t>2</a:t>
          </a:r>
          <a:r>
            <a:rPr lang="en-US" sz="1100" baseline="0">
              <a:latin typeface="Cambria" panose="02040503050406030204" pitchFamily="18" charset="0"/>
              <a:ea typeface="Cambria" panose="02040503050406030204" pitchFamily="18" charset="0"/>
            </a:rPr>
            <a:t>, respectively. The minimum and maximum input range for the assembly compressive strength is 1,750</a:t>
          </a:r>
          <a:r>
            <a:rPr lang="en-US" sz="1100" baseline="0">
              <a:solidFill>
                <a:schemeClr val="dk1"/>
              </a:solidFill>
              <a:effectLst/>
              <a:latin typeface="Cambria" panose="02040503050406030204" pitchFamily="18" charset="0"/>
              <a:ea typeface="Cambria" panose="02040503050406030204" pitchFamily="18" charset="0"/>
              <a:cs typeface="+mn-cs"/>
            </a:rPr>
            <a:t> lb/in.</a:t>
          </a:r>
          <a:r>
            <a:rPr lang="en-US" sz="1100" baseline="30000">
              <a:solidFill>
                <a:schemeClr val="dk1"/>
              </a:solidFill>
              <a:effectLst/>
              <a:latin typeface="Cambria" panose="02040503050406030204" pitchFamily="18" charset="0"/>
              <a:ea typeface="Cambria" panose="02040503050406030204" pitchFamily="18" charset="0"/>
              <a:cs typeface="+mn-cs"/>
            </a:rPr>
            <a:t>2</a:t>
          </a:r>
          <a:r>
            <a:rPr lang="en-US" sz="1100" baseline="0">
              <a:solidFill>
                <a:schemeClr val="dk1"/>
              </a:solidFill>
              <a:effectLst/>
              <a:latin typeface="Cambria" panose="02040503050406030204" pitchFamily="18" charset="0"/>
              <a:ea typeface="Cambria" panose="02040503050406030204" pitchFamily="18" charset="0"/>
              <a:cs typeface="+mn-cs"/>
            </a:rPr>
            <a:t> and 3,000 lb/in.</a:t>
          </a:r>
          <a:r>
            <a:rPr lang="en-US" sz="1100" baseline="30000">
              <a:solidFill>
                <a:schemeClr val="dk1"/>
              </a:solidFill>
              <a:effectLst/>
              <a:latin typeface="Cambria" panose="02040503050406030204" pitchFamily="18" charset="0"/>
              <a:ea typeface="Cambria" panose="02040503050406030204" pitchFamily="18" charset="0"/>
              <a:cs typeface="+mn-cs"/>
            </a:rPr>
            <a:t>2</a:t>
          </a:r>
          <a:r>
            <a:rPr lang="en-US" sz="1100" baseline="0">
              <a:solidFill>
                <a:schemeClr val="dk1"/>
              </a:solidFill>
              <a:effectLst/>
              <a:latin typeface="Cambria" panose="02040503050406030204" pitchFamily="18" charset="0"/>
              <a:ea typeface="Cambria" panose="02040503050406030204" pitchFamily="18" charset="0"/>
              <a:cs typeface="+mn-cs"/>
            </a:rPr>
            <a:t>, respectively.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Cambria" panose="02040503050406030204" pitchFamily="18" charset="0"/>
            <a:ea typeface="Cambria" panose="020405030504060302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5) The unit compressive strength and assembly compressive strength (</a:t>
          </a:r>
          <a:r>
            <a:rPr lang="en-US" sz="1100" i="1" baseline="0">
              <a:solidFill>
                <a:schemeClr val="dk1"/>
              </a:solidFill>
              <a:effectLst/>
              <a:latin typeface="Cambria" panose="02040503050406030204" pitchFamily="18" charset="0"/>
              <a:ea typeface="Cambria" panose="02040503050406030204" pitchFamily="18" charset="0"/>
              <a:cs typeface="+mn-cs"/>
            </a:rPr>
            <a:t>f'</a:t>
          </a:r>
          <a:r>
            <a:rPr lang="en-US" sz="1100" i="1" baseline="-25000">
              <a:solidFill>
                <a:schemeClr val="dk1"/>
              </a:solidFill>
              <a:effectLst/>
              <a:latin typeface="Cambria" panose="02040503050406030204" pitchFamily="18" charset="0"/>
              <a:ea typeface="Cambria" panose="02040503050406030204" pitchFamily="18" charset="0"/>
              <a:cs typeface="+mn-cs"/>
            </a:rPr>
            <a:t>m</a:t>
          </a:r>
          <a:r>
            <a:rPr lang="en-US" sz="1100" baseline="0">
              <a:solidFill>
                <a:schemeClr val="dk1"/>
              </a:solidFill>
              <a:effectLst/>
              <a:latin typeface="Cambria" panose="02040503050406030204" pitchFamily="18" charset="0"/>
              <a:ea typeface="Cambria" panose="02040503050406030204" pitchFamily="18" charset="0"/>
              <a:cs typeface="+mn-cs"/>
            </a:rPr>
            <a:t>) quantify different material properties. The compressive strength of the unit is a measurement of only the CMU compressive strength whereas the compressive strength of the assembly includes the contribution of the CMU, mortar, and grout, if present.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Cambria" panose="02040503050406030204" pitchFamily="18" charset="0"/>
            <a:ea typeface="Cambria" panose="020405030504060302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Cambria" panose="02040503050406030204" pitchFamily="18" charset="0"/>
              <a:ea typeface="Cambria" panose="02040503050406030204" pitchFamily="18" charset="0"/>
              <a:cs typeface="+mn-cs"/>
            </a:rPr>
            <a:t>6) All loadbearing CMU must meet the minimum requirements of ASTM C90, however, baseline CMU compressive strengths can vary regionally as well as based on the type of CMU being specified (grey CMU vs. architectural CMU). When a specific CMU compressive strength is desired, contact producers or regional organizations in the project area for recommendations on available unit compressive strengths.</a:t>
          </a:r>
          <a:endParaRPr lang="en-US" sz="110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latin typeface="Cambria" panose="02040503050406030204" pitchFamily="18" charset="0"/>
            <a:ea typeface="Cambria" panose="02040503050406030204" pitchFamily="18" charset="0"/>
          </a:endParaRPr>
        </a:p>
        <a:p>
          <a:r>
            <a:rPr lang="en-US" sz="1100" u="sng">
              <a:latin typeface="Cambria" panose="02040503050406030204" pitchFamily="18" charset="0"/>
              <a:ea typeface="Cambria" panose="02040503050406030204" pitchFamily="18" charset="0"/>
            </a:rPr>
            <a:t>Notations</a:t>
          </a:r>
        </a:p>
        <a:p>
          <a:r>
            <a:rPr lang="en-US" sz="1100" i="1">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g</a:t>
          </a:r>
          <a:r>
            <a:rPr lang="en-US" sz="1100" i="0">
              <a:latin typeface="Cambria" panose="02040503050406030204" pitchFamily="18" charset="0"/>
              <a:ea typeface="Cambria" panose="02040503050406030204" pitchFamily="18" charset="0"/>
            </a:rPr>
            <a:t> = specified compressive strength of grout</a:t>
          </a:r>
          <a:r>
            <a:rPr lang="en-US" sz="1100" i="0" baseline="0">
              <a:latin typeface="Cambria" panose="02040503050406030204" pitchFamily="18" charset="0"/>
              <a:ea typeface="Cambria" panose="02040503050406030204" pitchFamily="18" charset="0"/>
            </a:rPr>
            <a:t>, lb/in.</a:t>
          </a:r>
          <a:r>
            <a:rPr lang="en-US" sz="1100" i="0" baseline="30000">
              <a:latin typeface="Cambria" panose="02040503050406030204" pitchFamily="18" charset="0"/>
              <a:ea typeface="Cambria" panose="02040503050406030204" pitchFamily="18" charset="0"/>
            </a:rPr>
            <a:t>2</a:t>
          </a:r>
          <a:endParaRPr lang="en-US" sz="1100" i="0" baseline="0">
            <a:latin typeface="Cambria" panose="02040503050406030204" pitchFamily="18" charset="0"/>
            <a:ea typeface="Cambria" panose="020405030504060302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Cambria" panose="02040503050406030204" pitchFamily="18" charset="0"/>
              <a:ea typeface="Cambria" panose="02040503050406030204" pitchFamily="18" charset="0"/>
              <a:cs typeface="+mn-cs"/>
            </a:rPr>
            <a:t>f'</a:t>
          </a:r>
          <a:r>
            <a:rPr lang="en-US" sz="1100" i="1" baseline="-25000">
              <a:solidFill>
                <a:schemeClr val="dk1"/>
              </a:solidFill>
              <a:effectLst/>
              <a:latin typeface="Cambria" panose="02040503050406030204" pitchFamily="18" charset="0"/>
              <a:ea typeface="Cambria" panose="02040503050406030204" pitchFamily="18" charset="0"/>
              <a:cs typeface="+mn-cs"/>
            </a:rPr>
            <a:t>m</a:t>
          </a:r>
          <a:r>
            <a:rPr lang="en-US" sz="1100" i="0">
              <a:solidFill>
                <a:schemeClr val="dk1"/>
              </a:solidFill>
              <a:effectLst/>
              <a:latin typeface="Cambria" panose="02040503050406030204" pitchFamily="18" charset="0"/>
              <a:ea typeface="Cambria" panose="02040503050406030204" pitchFamily="18" charset="0"/>
              <a:cs typeface="+mn-cs"/>
            </a:rPr>
            <a:t> = specified compressive strength of masonry</a:t>
          </a:r>
          <a:r>
            <a:rPr lang="en-US" sz="1100" i="0" baseline="0">
              <a:solidFill>
                <a:schemeClr val="dk1"/>
              </a:solidFill>
              <a:effectLst/>
              <a:latin typeface="Cambria" panose="02040503050406030204" pitchFamily="18" charset="0"/>
              <a:ea typeface="Cambria" panose="02040503050406030204" pitchFamily="18" charset="0"/>
              <a:cs typeface="+mn-cs"/>
            </a:rPr>
            <a:t>, lb/in.</a:t>
          </a:r>
          <a:r>
            <a:rPr lang="en-US" sz="1100" i="0" baseline="30000">
              <a:solidFill>
                <a:schemeClr val="dk1"/>
              </a:solidFill>
              <a:effectLst/>
              <a:latin typeface="Cambria" panose="02040503050406030204" pitchFamily="18" charset="0"/>
              <a:ea typeface="Cambria" panose="02040503050406030204" pitchFamily="18" charset="0"/>
              <a:cs typeface="+mn-cs"/>
            </a:rPr>
            <a:t>2</a:t>
          </a:r>
          <a:endParaRPr lang="en-US" sz="1100">
            <a:effectLst/>
            <a:latin typeface="Cambria" panose="02040503050406030204" pitchFamily="18" charset="0"/>
            <a:ea typeface="Cambria" panose="02040503050406030204" pitchFamily="18" charset="0"/>
          </a:endParaRPr>
        </a:p>
        <a:p>
          <a:endParaRPr lang="en-US" sz="1100">
            <a:latin typeface="Cambria" panose="02040503050406030204" pitchFamily="18" charset="0"/>
            <a:ea typeface="Cambria" panose="02040503050406030204" pitchFamily="18" charset="0"/>
          </a:endParaRPr>
        </a:p>
        <a:p>
          <a:r>
            <a:rPr lang="en-US" sz="1100" u="sng" baseline="0">
              <a:solidFill>
                <a:schemeClr val="dk1"/>
              </a:solidFill>
              <a:effectLst/>
              <a:latin typeface="Cambria" panose="02040503050406030204" pitchFamily="18" charset="0"/>
              <a:ea typeface="Cambria" panose="02040503050406030204" pitchFamily="18" charset="0"/>
              <a:cs typeface="+mn-cs"/>
            </a:rPr>
            <a:t>Protection</a:t>
          </a:r>
          <a:endParaRPr lang="en-US" sz="1100" u="sng">
            <a:effectLst/>
            <a:latin typeface="Cambria" panose="02040503050406030204" pitchFamily="18" charset="0"/>
            <a:ea typeface="Cambria" panose="02040503050406030204" pitchFamily="18" charset="0"/>
          </a:endParaRPr>
        </a:p>
        <a:p>
          <a:r>
            <a:rPr lang="en-US" sz="1100" baseline="0">
              <a:solidFill>
                <a:schemeClr val="dk1"/>
              </a:solidFill>
              <a:effectLst/>
              <a:latin typeface="Cambria" panose="02040503050406030204" pitchFamily="18" charset="0"/>
              <a:ea typeface="Cambria" panose="02040503050406030204" pitchFamily="18" charset="0"/>
              <a:cs typeface="+mn-cs"/>
            </a:rPr>
            <a:t>To prevent the inadvertent changing of this calculator's functions, many of the cells are locked from editing. Users may unlock the spreadsheet if desired using the password "bloxrox". </a:t>
          </a:r>
          <a:endParaRPr lang="en-US" sz="1100">
            <a:effectLst/>
            <a:latin typeface="Cambria" panose="02040503050406030204" pitchFamily="18" charset="0"/>
            <a:ea typeface="Cambria" panose="020405030504060302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87892" cy="1352550"/>
    <xdr:pic>
      <xdr:nvPicPr>
        <xdr:cNvPr id="2" name="Picture 1">
          <a:extLst>
            <a:ext uri="{FF2B5EF4-FFF2-40B4-BE49-F238E27FC236}">
              <a16:creationId xmlns:a16="http://schemas.microsoft.com/office/drawing/2014/main" id="{289C2C3D-24F7-45F9-808A-D648C80EA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87892" cy="1352550"/>
        </a:xfrm>
        <a:prstGeom prst="rect">
          <a:avLst/>
        </a:prstGeom>
      </xdr:spPr>
    </xdr:pic>
    <xdr:clientData/>
  </xdr:oneCellAnchor>
  <xdr:oneCellAnchor>
    <xdr:from>
      <xdr:col>1</xdr:col>
      <xdr:colOff>0</xdr:colOff>
      <xdr:row>34</xdr:row>
      <xdr:rowOff>120650</xdr:rowOff>
    </xdr:from>
    <xdr:ext cx="5403850" cy="1249894"/>
    <xdr:sp macro="" textlink="">
      <xdr:nvSpPr>
        <xdr:cNvPr id="3" name="TextBox 2">
          <a:extLst>
            <a:ext uri="{FF2B5EF4-FFF2-40B4-BE49-F238E27FC236}">
              <a16:creationId xmlns:a16="http://schemas.microsoft.com/office/drawing/2014/main" id="{DEB0F15A-7DAE-18F0-2841-699BB9DF7EE6}"/>
            </a:ext>
          </a:extLst>
        </xdr:cNvPr>
        <xdr:cNvSpPr txBox="1"/>
      </xdr:nvSpPr>
      <xdr:spPr>
        <a:xfrm>
          <a:off x="609600" y="7112000"/>
          <a:ext cx="5403850" cy="1249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baseline="30000">
              <a:latin typeface="Cambria" panose="02040503050406030204" pitchFamily="18" charset="0"/>
              <a:ea typeface="Cambria" panose="02040503050406030204" pitchFamily="18" charset="0"/>
            </a:rPr>
            <a:t>A</a:t>
          </a:r>
          <a:r>
            <a:rPr lang="en-US" sz="1100">
              <a:latin typeface="Cambria" panose="02040503050406030204" pitchFamily="18" charset="0"/>
              <a:ea typeface="Cambria" panose="02040503050406030204" pitchFamily="18" charset="0"/>
            </a:rPr>
            <a:t> Concrete masonry units shall comply with the requirements of ASTM C90.</a:t>
          </a:r>
        </a:p>
        <a:p>
          <a:r>
            <a:rPr lang="en-US" sz="1100" baseline="30000">
              <a:latin typeface="Cambria" panose="02040503050406030204" pitchFamily="18" charset="0"/>
              <a:ea typeface="Cambria" panose="02040503050406030204" pitchFamily="18" charset="0"/>
            </a:rPr>
            <a:t>B</a:t>
          </a:r>
          <a:r>
            <a:rPr lang="en-US" sz="1100">
              <a:latin typeface="Cambria" panose="02040503050406030204" pitchFamily="18" charset="0"/>
              <a:ea typeface="Cambria" panose="02040503050406030204" pitchFamily="18" charset="0"/>
            </a:rPr>
            <a:t> For units having a nominal height less than 4 in., use 85% of the tabulated assembly strength value.</a:t>
          </a:r>
        </a:p>
        <a:p>
          <a:r>
            <a:rPr lang="en-US" sz="1100" baseline="30000">
              <a:latin typeface="Cambria" panose="02040503050406030204" pitchFamily="18" charset="0"/>
              <a:ea typeface="Cambria" panose="02040503050406030204" pitchFamily="18" charset="0"/>
            </a:rPr>
            <a:t>C</a:t>
          </a:r>
          <a:r>
            <a:rPr lang="en-US" sz="1100">
              <a:latin typeface="Cambria" panose="02040503050406030204" pitchFamily="18" charset="0"/>
              <a:ea typeface="Cambria" panose="02040503050406030204" pitchFamily="18" charset="0"/>
            </a:rPr>
            <a:t> Specified mortar bed joint thickness shall not exceed </a:t>
          </a:r>
          <a:r>
            <a:rPr lang="en-US" sz="1100" baseline="30000">
              <a:latin typeface="Cambria" panose="02040503050406030204" pitchFamily="18" charset="0"/>
              <a:ea typeface="Cambria" panose="02040503050406030204" pitchFamily="18" charset="0"/>
            </a:rPr>
            <a:t>5</a:t>
          </a:r>
          <a:r>
            <a:rPr lang="en-US" sz="1100">
              <a:latin typeface="Cambria" panose="02040503050406030204" pitchFamily="18" charset="0"/>
              <a:ea typeface="Cambria" panose="02040503050406030204" pitchFamily="18" charset="0"/>
            </a:rPr>
            <a:t>/</a:t>
          </a:r>
          <a:r>
            <a:rPr lang="en-US" sz="1100" baseline="-25000">
              <a:latin typeface="Cambria" panose="02040503050406030204" pitchFamily="18" charset="0"/>
              <a:ea typeface="Cambria" panose="02040503050406030204" pitchFamily="18" charset="0"/>
            </a:rPr>
            <a:t>8</a:t>
          </a:r>
          <a:r>
            <a:rPr lang="en-US" sz="1100">
              <a:latin typeface="Cambria" panose="02040503050406030204" pitchFamily="18" charset="0"/>
              <a:ea typeface="Cambria" panose="02040503050406030204" pitchFamily="18" charset="0"/>
            </a:rPr>
            <a:t> in.</a:t>
          </a:r>
        </a:p>
        <a:p>
          <a:r>
            <a:rPr lang="en-US" sz="1100" baseline="30000">
              <a:latin typeface="Cambria" panose="02040503050406030204" pitchFamily="18" charset="0"/>
              <a:ea typeface="Cambria" panose="02040503050406030204" pitchFamily="18" charset="0"/>
            </a:rPr>
            <a:t>D</a:t>
          </a:r>
          <a:r>
            <a:rPr lang="en-US" sz="1100">
              <a:latin typeface="Cambria" panose="02040503050406030204" pitchFamily="18" charset="0"/>
              <a:ea typeface="Cambria" panose="02040503050406030204" pitchFamily="18" charset="0"/>
            </a:rPr>
            <a:t> Grout, when used, shall comply with the requirements of ASTM C476 and have a minimum specified compressive strength (</a:t>
          </a:r>
          <a:r>
            <a:rPr lang="en-US" sz="1100" i="1">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g</a:t>
          </a:r>
          <a:r>
            <a:rPr lang="en-US" sz="1100">
              <a:latin typeface="Cambria" panose="02040503050406030204" pitchFamily="18" charset="0"/>
              <a:ea typeface="Cambria" panose="02040503050406030204" pitchFamily="18" charset="0"/>
            </a:rPr>
            <a:t>) equal to or greater than the specified masonry compressive strength (</a:t>
          </a:r>
          <a:r>
            <a:rPr lang="en-US" sz="1100" i="1">
              <a:latin typeface="Cambria" panose="02040503050406030204" pitchFamily="18" charset="0"/>
              <a:ea typeface="Cambria" panose="02040503050406030204" pitchFamily="18" charset="0"/>
            </a:rPr>
            <a:t>f'</a:t>
          </a:r>
          <a:r>
            <a:rPr lang="en-US" sz="1100" i="1" baseline="-25000">
              <a:latin typeface="Cambria" panose="02040503050406030204" pitchFamily="18" charset="0"/>
              <a:ea typeface="Cambria" panose="02040503050406030204" pitchFamily="18" charset="0"/>
            </a:rPr>
            <a:t>m</a:t>
          </a:r>
          <a:r>
            <a:rPr lang="en-US" sz="1100">
              <a:latin typeface="Cambria" panose="02040503050406030204" pitchFamily="18" charset="0"/>
              <a:ea typeface="Cambria" panose="02040503050406030204" pitchFamily="18" charset="0"/>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K7"/>
  <sheetViews>
    <sheetView tabSelected="1" zoomScaleNormal="100" zoomScaleSheetLayoutView="100" workbookViewId="0">
      <selection activeCell="A8" sqref="A8"/>
    </sheetView>
  </sheetViews>
  <sheetFormatPr defaultColWidth="8.7109375" defaultRowHeight="14.25" x14ac:dyDescent="0.2"/>
  <cols>
    <col min="1" max="3" width="8.7109375" style="1"/>
    <col min="4" max="4" width="6.42578125" style="1" customWidth="1"/>
    <col min="5" max="11" width="8.7109375" style="1"/>
    <col min="12" max="12" width="5.28515625" style="1" customWidth="1"/>
    <col min="13" max="16384" width="8.7109375" style="1"/>
  </cols>
  <sheetData>
    <row r="1" spans="5:11" x14ac:dyDescent="0.2">
      <c r="K1" s="6" t="s">
        <v>19</v>
      </c>
    </row>
    <row r="2" spans="5:11" x14ac:dyDescent="0.2">
      <c r="K2" s="6" t="s">
        <v>30</v>
      </c>
    </row>
    <row r="3" spans="5:11" ht="14.45" customHeight="1" x14ac:dyDescent="0.2">
      <c r="E3" s="9" t="s">
        <v>20</v>
      </c>
      <c r="F3" s="9"/>
      <c r="G3" s="9"/>
      <c r="H3" s="9"/>
      <c r="I3" s="9"/>
      <c r="J3" s="9"/>
      <c r="K3" s="9"/>
    </row>
    <row r="4" spans="5:11" x14ac:dyDescent="0.2">
      <c r="E4" s="9"/>
      <c r="F4" s="9"/>
      <c r="G4" s="9"/>
      <c r="H4" s="9"/>
      <c r="I4" s="9"/>
      <c r="J4" s="9"/>
      <c r="K4" s="9"/>
    </row>
    <row r="5" spans="5:11" x14ac:dyDescent="0.2">
      <c r="E5" s="9"/>
      <c r="F5" s="9"/>
      <c r="G5" s="9"/>
      <c r="H5" s="9"/>
      <c r="I5" s="9"/>
      <c r="J5" s="9"/>
      <c r="K5" s="9"/>
    </row>
    <row r="6" spans="5:11" x14ac:dyDescent="0.2">
      <c r="E6" s="9"/>
      <c r="F6" s="9"/>
      <c r="G6" s="9"/>
      <c r="H6" s="9"/>
      <c r="I6" s="9"/>
      <c r="J6" s="9"/>
      <c r="K6" s="9"/>
    </row>
    <row r="7" spans="5:11" x14ac:dyDescent="0.2">
      <c r="E7" s="9"/>
      <c r="F7" s="9"/>
      <c r="G7" s="9"/>
      <c r="H7" s="9"/>
      <c r="I7" s="9"/>
      <c r="J7" s="9"/>
      <c r="K7" s="9"/>
    </row>
  </sheetData>
  <sheetProtection algorithmName="SHA-512" hashValue="+yzxR0HDfjKRymjLOccFs/CaEVC1kEcsyovNupMV+MHnJrymLb7IullIUMIriwcbqwYPyj1wX8ndzz4w1xwGoA==" saltValue="IwQFBcWPXESGWuR8qknxRg==" spinCount="100000" sheet="1" objects="1" scenarios="1"/>
  <mergeCells count="1">
    <mergeCell ref="E3:K7"/>
  </mergeCells>
  <printOptions horizontalCentered="1"/>
  <pageMargins left="0.7" right="0.7" top="0.75" bottom="0.75" header="0.3" footer="0.3"/>
  <pageSetup scale="74" orientation="portrait" horizontalDpi="1200" verticalDpi="1200" r:id="rId1"/>
  <headerFooter>
    <oddFooter>&amp;L&amp;"Cambria,Regular"Block Design Collective&amp;C&amp;"Cambria,Regular"Masonry Compressive Strength Calculator&amp;R&amp;"Cambria,Regular"Ver. 1.2: May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FB801-0922-4F9A-B6FE-C9C1999D0AF7}">
  <sheetPr>
    <pageSetUpPr fitToPage="1"/>
  </sheetPr>
  <dimension ref="B3:U34"/>
  <sheetViews>
    <sheetView zoomScaleNormal="100" zoomScaleSheetLayoutView="100" workbookViewId="0">
      <selection activeCell="F5" sqref="F5:I5"/>
    </sheetView>
  </sheetViews>
  <sheetFormatPr defaultColWidth="8.7109375" defaultRowHeight="14.25" x14ac:dyDescent="0.2"/>
  <cols>
    <col min="1" max="7" width="8.7109375" style="1"/>
    <col min="8" max="8" width="8.5703125" style="1" customWidth="1"/>
    <col min="9" max="9" width="18.28515625" style="1" customWidth="1"/>
    <col min="10" max="11" width="8.7109375" style="1"/>
    <col min="12" max="12" width="8.7109375" style="1" hidden="1" customWidth="1"/>
    <col min="13" max="14" width="18.5703125" style="1" hidden="1" customWidth="1"/>
    <col min="15" max="18" width="9.5703125" style="1" hidden="1" customWidth="1"/>
    <col min="19" max="20" width="12.5703125" style="1" hidden="1" customWidth="1"/>
    <col min="21" max="21" width="8.7109375" style="1" hidden="1" customWidth="1"/>
    <col min="22" max="16384" width="8.7109375" style="1"/>
  </cols>
  <sheetData>
    <row r="3" spans="5:20" ht="45" x14ac:dyDescent="0.2">
      <c r="M3" s="5" t="s">
        <v>13</v>
      </c>
      <c r="N3" s="5" t="s">
        <v>14</v>
      </c>
      <c r="S3" s="16" t="s">
        <v>6</v>
      </c>
      <c r="T3" s="16"/>
    </row>
    <row r="4" spans="5:20" x14ac:dyDescent="0.2">
      <c r="M4" s="3">
        <f>B29</f>
        <v>1750</v>
      </c>
      <c r="N4" s="3" t="str">
        <f>IF($I$12="Type N", G29,E29)</f>
        <v>----</v>
      </c>
      <c r="S4" s="3">
        <f>_xlfn.XLOOKUP(I14,N4:N9,M4:M9,"Not Found",-1)</f>
        <v>1750</v>
      </c>
      <c r="T4" s="3" t="str">
        <f>_xlfn.XLOOKUP(I14,N4:N9,N4:N9,"Not Found",-1)</f>
        <v>----</v>
      </c>
    </row>
    <row r="5" spans="5:20" ht="17.100000000000001" customHeight="1" x14ac:dyDescent="0.2">
      <c r="E5" s="2" t="s">
        <v>21</v>
      </c>
      <c r="F5" s="24"/>
      <c r="G5" s="24"/>
      <c r="H5" s="24"/>
      <c r="I5" s="24"/>
      <c r="M5" s="3">
        <f t="shared" ref="M5:M9" si="0">B30</f>
        <v>2000</v>
      </c>
      <c r="N5" s="3">
        <f t="shared" ref="N5:N9" si="1">IF($I$12="Type N", G30,E30)</f>
        <v>2000</v>
      </c>
      <c r="S5" s="3" t="str">
        <f>_xlfn.XLOOKUP(I14,N4:N9,M4:M9,"Not Found",1)</f>
        <v>Not Found</v>
      </c>
      <c r="T5" s="3" t="str">
        <f>_xlfn.XLOOKUP(I14,N4:N9,N4:N9,"Not Found",1)</f>
        <v>Not Found</v>
      </c>
    </row>
    <row r="6" spans="5:20" ht="17.100000000000001" customHeight="1" x14ac:dyDescent="0.3">
      <c r="E6" s="2" t="s">
        <v>22</v>
      </c>
      <c r="F6" s="24"/>
      <c r="G6" s="24"/>
      <c r="H6" s="24"/>
      <c r="I6" s="24"/>
      <c r="M6" s="3">
        <f t="shared" si="0"/>
        <v>2250</v>
      </c>
      <c r="N6" s="3">
        <f t="shared" si="1"/>
        <v>2600</v>
      </c>
      <c r="S6" s="2" t="s">
        <v>15</v>
      </c>
      <c r="T6" s="3" t="e">
        <f>IF(T4=I14,S4,_xlfn.FORECAST.LINEAR(I14,S4:S5,T4:T5))</f>
        <v>#DIV/0!</v>
      </c>
    </row>
    <row r="7" spans="5:20" ht="17.100000000000001" customHeight="1" x14ac:dyDescent="0.2">
      <c r="E7" s="2" t="s">
        <v>23</v>
      </c>
      <c r="F7" s="24"/>
      <c r="G7" s="24"/>
      <c r="H7" s="24"/>
      <c r="I7" s="24"/>
      <c r="M7" s="3">
        <f t="shared" si="0"/>
        <v>2500</v>
      </c>
      <c r="N7" s="3">
        <f t="shared" si="1"/>
        <v>3250</v>
      </c>
      <c r="S7" s="2" t="s">
        <v>9</v>
      </c>
      <c r="T7" s="4">
        <f>IF(I13="No",1,0.85)</f>
        <v>1</v>
      </c>
    </row>
    <row r="8" spans="5:20" ht="17.100000000000001" customHeight="1" x14ac:dyDescent="0.3">
      <c r="E8" s="2" t="s">
        <v>24</v>
      </c>
      <c r="F8" s="24"/>
      <c r="G8" s="24"/>
      <c r="H8" s="24"/>
      <c r="I8" s="24"/>
      <c r="M8" s="3">
        <f t="shared" si="0"/>
        <v>2750</v>
      </c>
      <c r="N8" s="3">
        <f t="shared" si="1"/>
        <v>3900</v>
      </c>
      <c r="S8" s="2" t="s">
        <v>16</v>
      </c>
      <c r="T8" s="3" t="str">
        <f>IF(ISNUMBER(T6),ROUNDDOWN(T6*T7,-1),"Input Out of Range")</f>
        <v>Input Out of Range</v>
      </c>
    </row>
    <row r="9" spans="5:20" ht="17.100000000000001" customHeight="1" x14ac:dyDescent="0.2">
      <c r="E9" s="2" t="s">
        <v>25</v>
      </c>
      <c r="F9" s="24"/>
      <c r="G9" s="24"/>
      <c r="H9" s="24"/>
      <c r="I9" s="24"/>
      <c r="M9" s="3">
        <f t="shared" si="0"/>
        <v>3000</v>
      </c>
      <c r="N9" s="3">
        <f t="shared" si="1"/>
        <v>4500</v>
      </c>
    </row>
    <row r="11" spans="5:20" ht="15" thickBot="1" x14ac:dyDescent="0.25">
      <c r="S11" s="16" t="s">
        <v>7</v>
      </c>
      <c r="T11" s="16"/>
    </row>
    <row r="12" spans="5:20" ht="15.75" thickTop="1" thickBot="1" x14ac:dyDescent="0.25">
      <c r="H12" s="2" t="s">
        <v>8</v>
      </c>
      <c r="I12" s="25" t="s">
        <v>5</v>
      </c>
      <c r="S12" s="3">
        <f>_xlfn.XLOOKUP(I15,M4:M9,M4:M9,"Not Found",-1)</f>
        <v>3000</v>
      </c>
      <c r="T12" s="3">
        <f>_xlfn.XLOOKUP(I15,M4:M9,N4:N9,"Not Found",-1)</f>
        <v>4500</v>
      </c>
    </row>
    <row r="13" spans="5:20" ht="15.75" thickTop="1" thickBot="1" x14ac:dyDescent="0.25">
      <c r="H13" s="2" t="s">
        <v>3</v>
      </c>
      <c r="I13" s="25" t="s">
        <v>4</v>
      </c>
      <c r="S13" s="3" t="str">
        <f>_xlfn.XLOOKUP(I15,M4:M9,M4:M9,"Not Found",1)</f>
        <v>Not Found</v>
      </c>
      <c r="T13" s="3" t="str">
        <f>_xlfn.XLOOKUP(I15,M4:M9,N4:N9,"Not Found",1)</f>
        <v>Not Found</v>
      </c>
    </row>
    <row r="14" spans="5:20" ht="18" thickTop="1" thickBot="1" x14ac:dyDescent="0.25">
      <c r="H14" s="2" t="s">
        <v>10</v>
      </c>
      <c r="I14" s="26"/>
      <c r="S14" s="2" t="s">
        <v>17</v>
      </c>
      <c r="T14" s="3" t="e">
        <f>IF(S12=I15,T12,_xlfn.FORECAST.LINEAR(I15,T12:T13,S12:S13))</f>
        <v>#DIV/0!</v>
      </c>
    </row>
    <row r="15" spans="5:20" ht="18" thickTop="1" thickBot="1" x14ac:dyDescent="0.25">
      <c r="H15" s="2" t="s">
        <v>11</v>
      </c>
      <c r="I15" s="26"/>
      <c r="S15" s="2" t="s">
        <v>9</v>
      </c>
      <c r="T15" s="4">
        <f>IF(I13="No",1,0.85)</f>
        <v>1</v>
      </c>
    </row>
    <row r="16" spans="5:20" ht="17.25" thickTop="1" x14ac:dyDescent="0.2">
      <c r="S16" s="2" t="s">
        <v>18</v>
      </c>
      <c r="T16" s="3" t="str">
        <f>IF(ISNUMBER(T14),ROUNDDOWN(T14/T15,-1),"Input Out of Range")</f>
        <v>Input Out of Range</v>
      </c>
    </row>
    <row r="17" spans="2:9" ht="18" x14ac:dyDescent="0.3">
      <c r="H17" s="7" t="s">
        <v>28</v>
      </c>
      <c r="I17" s="8" t="str">
        <f>IF(I14="","",T8)</f>
        <v/>
      </c>
    </row>
    <row r="18" spans="2:9" ht="16.5" x14ac:dyDescent="0.2">
      <c r="H18" s="7" t="s">
        <v>29</v>
      </c>
      <c r="I18" s="8" t="str">
        <f>IF(I15="","",T16)</f>
        <v/>
      </c>
    </row>
    <row r="25" spans="2:9" ht="14.1" customHeight="1" x14ac:dyDescent="0.2">
      <c r="B25" s="17" t="s">
        <v>12</v>
      </c>
      <c r="C25" s="18"/>
      <c r="D25" s="18"/>
      <c r="E25" s="18"/>
      <c r="F25" s="18"/>
      <c r="G25" s="18"/>
      <c r="H25" s="18"/>
      <c r="I25" s="19"/>
    </row>
    <row r="26" spans="2:9" x14ac:dyDescent="0.2">
      <c r="B26" s="20"/>
      <c r="C26" s="21"/>
      <c r="D26" s="21"/>
      <c r="E26" s="21"/>
      <c r="F26" s="21"/>
      <c r="G26" s="21"/>
      <c r="H26" s="21"/>
      <c r="I26" s="22"/>
    </row>
    <row r="27" spans="2:9" ht="31.5" customHeight="1" x14ac:dyDescent="0.2">
      <c r="B27" s="17" t="s">
        <v>27</v>
      </c>
      <c r="C27" s="18"/>
      <c r="D27" s="19"/>
      <c r="E27" s="18" t="s">
        <v>26</v>
      </c>
      <c r="F27" s="18"/>
      <c r="G27" s="18"/>
      <c r="H27" s="18"/>
      <c r="I27" s="19"/>
    </row>
    <row r="28" spans="2:9" x14ac:dyDescent="0.2">
      <c r="B28" s="20"/>
      <c r="C28" s="21"/>
      <c r="D28" s="22"/>
      <c r="E28" s="23" t="s">
        <v>0</v>
      </c>
      <c r="F28" s="23"/>
      <c r="G28" s="10" t="s">
        <v>1</v>
      </c>
      <c r="H28" s="10"/>
      <c r="I28" s="11"/>
    </row>
    <row r="29" spans="2:9" ht="14.45" customHeight="1" x14ac:dyDescent="0.2">
      <c r="B29" s="14">
        <v>1750</v>
      </c>
      <c r="C29" s="12"/>
      <c r="D29" s="12"/>
      <c r="E29" s="12" t="s">
        <v>2</v>
      </c>
      <c r="F29" s="12"/>
      <c r="G29" s="12">
        <v>2000</v>
      </c>
      <c r="H29" s="12"/>
      <c r="I29" s="13"/>
    </row>
    <row r="30" spans="2:9" ht="14.45" customHeight="1" x14ac:dyDescent="0.2">
      <c r="B30" s="14">
        <v>2000</v>
      </c>
      <c r="C30" s="12"/>
      <c r="D30" s="12"/>
      <c r="E30" s="12">
        <v>2000</v>
      </c>
      <c r="F30" s="12"/>
      <c r="G30" s="12">
        <v>2650</v>
      </c>
      <c r="H30" s="12"/>
      <c r="I30" s="13"/>
    </row>
    <row r="31" spans="2:9" ht="14.45" customHeight="1" x14ac:dyDescent="0.2">
      <c r="B31" s="14">
        <v>2250</v>
      </c>
      <c r="C31" s="12"/>
      <c r="D31" s="12"/>
      <c r="E31" s="12">
        <v>2600</v>
      </c>
      <c r="F31" s="12"/>
      <c r="G31" s="12">
        <v>3400</v>
      </c>
      <c r="H31" s="12"/>
      <c r="I31" s="13"/>
    </row>
    <row r="32" spans="2:9" ht="14.45" customHeight="1" x14ac:dyDescent="0.2">
      <c r="B32" s="14">
        <v>2500</v>
      </c>
      <c r="C32" s="12"/>
      <c r="D32" s="12"/>
      <c r="E32" s="12">
        <v>3250</v>
      </c>
      <c r="F32" s="12"/>
      <c r="G32" s="12">
        <v>4350</v>
      </c>
      <c r="H32" s="12"/>
      <c r="I32" s="13"/>
    </row>
    <row r="33" spans="2:9" ht="14.45" customHeight="1" x14ac:dyDescent="0.2">
      <c r="B33" s="14">
        <v>2750</v>
      </c>
      <c r="C33" s="12"/>
      <c r="D33" s="12"/>
      <c r="E33" s="12">
        <v>3900</v>
      </c>
      <c r="F33" s="12"/>
      <c r="G33" s="12" t="s">
        <v>2</v>
      </c>
      <c r="H33" s="12"/>
      <c r="I33" s="13"/>
    </row>
    <row r="34" spans="2:9" ht="14.45" customHeight="1" x14ac:dyDescent="0.2">
      <c r="B34" s="15">
        <v>3000</v>
      </c>
      <c r="C34" s="10"/>
      <c r="D34" s="10"/>
      <c r="E34" s="10">
        <v>4500</v>
      </c>
      <c r="F34" s="10"/>
      <c r="G34" s="10" t="s">
        <v>2</v>
      </c>
      <c r="H34" s="10"/>
      <c r="I34" s="11"/>
    </row>
  </sheetData>
  <sheetProtection algorithmName="SHA-512" hashValue="NaYRU/07kwzDRjim3lndIBZ7wuD1hBPNsW6rabibozqM8IrGq3RtgAK+M8TSF+LYJy+By3fcUn1NOyZ6vEetMQ==" saltValue="SIdwUquDWFYMwTL9bcrfOg==" spinCount="100000" sheet="1" objects="1" scenarios="1"/>
  <mergeCells count="30">
    <mergeCell ref="S3:T3"/>
    <mergeCell ref="S11:T11"/>
    <mergeCell ref="B27:D28"/>
    <mergeCell ref="E28:F28"/>
    <mergeCell ref="B25:I26"/>
    <mergeCell ref="E27:I27"/>
    <mergeCell ref="F5:I5"/>
    <mergeCell ref="F6:I6"/>
    <mergeCell ref="F7:I7"/>
    <mergeCell ref="F8:I8"/>
    <mergeCell ref="F9:I9"/>
    <mergeCell ref="B32:D32"/>
    <mergeCell ref="B33:D33"/>
    <mergeCell ref="B34:D34"/>
    <mergeCell ref="E29:F29"/>
    <mergeCell ref="E30:F30"/>
    <mergeCell ref="E31:F31"/>
    <mergeCell ref="E32:F32"/>
    <mergeCell ref="E33:F33"/>
    <mergeCell ref="E34:F34"/>
    <mergeCell ref="B29:D29"/>
    <mergeCell ref="B30:D30"/>
    <mergeCell ref="B31:D31"/>
    <mergeCell ref="G34:I34"/>
    <mergeCell ref="G28:I28"/>
    <mergeCell ref="G29:I29"/>
    <mergeCell ref="G30:I30"/>
    <mergeCell ref="G31:I31"/>
    <mergeCell ref="G32:I32"/>
    <mergeCell ref="G33:I33"/>
  </mergeCells>
  <dataValidations count="2">
    <dataValidation type="list" allowBlank="1" showInputMessage="1" showErrorMessage="1" sqref="I12" xr:uid="{7FB9F819-B8C0-4070-868D-51F6A35A632F}">
      <formula1>"Type N, Type M or S"</formula1>
    </dataValidation>
    <dataValidation type="list" allowBlank="1" showInputMessage="1" showErrorMessage="1" sqref="I13" xr:uid="{AC5B49C4-A4A1-4F9D-8A34-934175D8DCEC}">
      <formula1>"Yes, No"</formula1>
    </dataValidation>
  </dataValidations>
  <printOptions horizontalCentered="1"/>
  <pageMargins left="0.7" right="0.7" top="0.75" bottom="0.75" header="0.3" footer="0.3"/>
  <pageSetup scale="95" orientation="portrait" horizontalDpi="1200" verticalDpi="1200" r:id="rId1"/>
  <headerFooter>
    <oddFooter>&amp;L&amp;"Cambria,Regular"Block Design Collective&amp;C&amp;"Cambria,Regular"Masonry Compressive Strength Calculator&amp;R&amp;"Cambria,Regular"Ver. 1.2: May 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User Notes</vt:lpstr>
      <vt:lpstr>Unit-Assembly Strength</vt:lpstr>
      <vt:lpstr>'Unit-Assembly Strength'!Print_Area</vt:lpstr>
      <vt:lpstr>'User 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Thompson</dc:creator>
  <cp:lastModifiedBy>Jason Thompson</cp:lastModifiedBy>
  <cp:lastPrinted>2026-05-25T12:31:47Z</cp:lastPrinted>
  <dcterms:created xsi:type="dcterms:W3CDTF">2015-06-05T18:17:20Z</dcterms:created>
  <dcterms:modified xsi:type="dcterms:W3CDTF">2026-05-25T12:32:05Z</dcterms:modified>
</cp:coreProperties>
</file>